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4940" windowHeight="9036" activeTab="3"/>
  </bookViews>
  <sheets>
    <sheet name="ФХД (стр.1)" sheetId="1" r:id="rId1"/>
    <sheet name="ФХД (стр.2)" sheetId="2" r:id="rId2"/>
    <sheet name="раздел 1" sheetId="3" r:id="rId3"/>
    <sheet name="раздел 2" sheetId="6" r:id="rId4"/>
  </sheets>
  <definedNames>
    <definedName name="IS_DOCUMENT" localSheetId="2">'раздел 1'!#REF!</definedName>
    <definedName name="IS_DOCUMENT" localSheetId="3">'раздел 2'!#REF!</definedName>
    <definedName name="IS_DOCUMENT" localSheetId="0">'ФХД (стр.1)'!$A$45</definedName>
    <definedName name="IS_DOCUMENT" localSheetId="1">'ФХД (стр.2)'!$A$24</definedName>
    <definedName name="LAST_CELL" localSheetId="2">'раздел 1'!$L$35</definedName>
    <definedName name="LAST_CELL" localSheetId="3">'раздел 2'!#REF!</definedName>
    <definedName name="LAST_CELL" localSheetId="0">'ФХД (стр.1)'!$EW$44</definedName>
    <definedName name="LAST_CELL" localSheetId="1">'ФХД (стр.2)'!$C$23</definedName>
  </definedNames>
  <calcPr calcId="145621"/>
</workbook>
</file>

<file path=xl/calcChain.xml><?xml version="1.0" encoding="utf-8"?>
<calcChain xmlns="http://schemas.openxmlformats.org/spreadsheetml/2006/main">
  <c r="H25" i="3" l="1"/>
  <c r="G25" i="3"/>
  <c r="G15" i="3" s="1"/>
  <c r="H16" i="3"/>
  <c r="H15" i="3" s="1"/>
  <c r="G16" i="3"/>
  <c r="E16" i="3"/>
  <c r="I12" i="3"/>
  <c r="H12" i="3"/>
  <c r="G12" i="3"/>
  <c r="G11" i="6"/>
  <c r="G18" i="6" s="1"/>
  <c r="G19" i="6" s="1"/>
  <c r="F11" i="6"/>
  <c r="F18" i="6" s="1"/>
  <c r="F19" i="6" s="1"/>
  <c r="E11" i="6"/>
  <c r="E18" i="6" s="1"/>
  <c r="E19" i="6" s="1"/>
  <c r="G9" i="6" l="1"/>
  <c r="E9" i="6"/>
  <c r="F9" i="6"/>
  <c r="E34" i="3"/>
  <c r="E25" i="3"/>
  <c r="E15" i="3" s="1"/>
  <c r="F12" i="3"/>
  <c r="E12" i="3"/>
</calcChain>
</file>

<file path=xl/sharedStrings.xml><?xml version="1.0" encoding="utf-8"?>
<sst xmlns="http://schemas.openxmlformats.org/spreadsheetml/2006/main" count="232" uniqueCount="170">
  <si>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</si>
  <si>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</si>
  <si>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</si>
  <si>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</si>
  <si>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</si>
  <si>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</si>
  <si>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</si>
  <si>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</si>
  <si>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</si>
  <si>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</si>
  <si>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</si>
  <si>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</si>
  <si>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</si>
  <si>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</si>
  <si>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</si>
  <si>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</si>
  <si>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</si>
  <si>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</si>
  <si>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</si>
  <si>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</si>
  <si>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</si>
  <si>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"Волковский культурно-досуговый комплекс"</t>
  </si>
  <si>
    <t>7610053581/761001001</t>
  </si>
  <si>
    <t>21690635</t>
  </si>
  <si>
    <t>12309</t>
  </si>
  <si>
    <t>Наименование органа, осуществляющего</t>
  </si>
  <si>
    <t>функции и полномочия учредителя</t>
  </si>
  <si>
    <t>Управление по культуре, молодежи и спорту администрации Рыбинского муниципального района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</si>
  <si>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</si>
  <si>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</si>
  <si>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</si>
  <si>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</si>
  <si>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</si>
  <si>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</si>
  <si>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</si>
  <si>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</si>
  <si>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</si>
  <si>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</si>
  <si>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</si>
  <si>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</si>
  <si>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</si>
  <si>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</si>
  <si>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</si>
  <si>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</si>
  <si>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</si>
  <si>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</si>
  <si>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</si>
  <si>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</si>
  <si>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Код строки</t>
  </si>
  <si>
    <t>Код по бюджетной классификации Российской Федерации</t>
  </si>
  <si>
    <t>244</t>
  </si>
  <si>
    <t>119</t>
  </si>
  <si>
    <t>112</t>
  </si>
  <si>
    <t>113</t>
  </si>
  <si>
    <t>851</t>
  </si>
  <si>
    <t>831</t>
  </si>
  <si>
    <t>852</t>
  </si>
  <si>
    <t>853</t>
  </si>
  <si>
    <t>111</t>
  </si>
  <si>
    <t>выплаты на приобретение основных средств,310</t>
  </si>
  <si>
    <t>-</t>
  </si>
  <si>
    <t>243</t>
  </si>
  <si>
    <t>января</t>
  </si>
  <si>
    <t>на 2020 год и плановый период 2021 и 2022 годов</t>
  </si>
  <si>
    <t xml:space="preserve">Показатели по поступлениям и выплатам учреждения (подразделения) на </t>
  </si>
  <si>
    <t>Аналитический код</t>
  </si>
  <si>
    <t>Сумма</t>
  </si>
  <si>
    <t>на 2020 г. текущий финансовый год</t>
  </si>
  <si>
    <t>на 2021 г. первый год планового периода</t>
  </si>
  <si>
    <t>на 2022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</si>
  <si>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</si>
  <si>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</si>
  <si>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</si>
  <si>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</si>
  <si>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</si>
  <si>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</si>
  <si>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</si>
  <si>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</si>
  <si>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</si>
  <si>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</si>
  <si>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</si>
  <si>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в том числе: субсидии на финансовое обеспечение выполнения государственного  (муниципального) задания за счет средств бюджета публично-правового образования, создавшего учреждение</t>
  </si>
  <si>
    <t>1210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</si>
  <si>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</si>
  <si>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</si>
  <si>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</si>
  <si>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</si>
  <si>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</si>
  <si>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</si>
  <si>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 xml:space="preserve">прочие выплаты персоналу, в том числе компенсационного характера </t>
  </si>
  <si>
    <t>2120</t>
  </si>
  <si>
    <t>иные выплаты, за исключением фонда оплаты труда учреждения, для выполнения отдельных полномочий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</si>
  <si>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</si>
  <si>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</si>
  <si>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</si>
  <si>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в том числе: на выпдаты по оплате труда</t>
  </si>
  <si>
    <t>2141</t>
  </si>
  <si>
    <t>на иные выплаты работникам</t>
  </si>
  <si>
    <t>2142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</si>
  <si>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</si>
  <si>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</si>
  <si>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(муниципального) имущества</t>
  </si>
  <si>
    <t>2630</t>
  </si>
  <si>
    <t>прочую закупку товаров, работ и услуг, всего</t>
  </si>
  <si>
    <t>2640</t>
  </si>
  <si>
    <t>выплаты на услуги связи,221</t>
  </si>
  <si>
    <t>выплаты на транспортные услуги,222</t>
  </si>
  <si>
    <t>выплаты на коммунальные услуги,223</t>
  </si>
  <si>
    <t>выплаты на арендную плату за пользование имуществом,224</t>
  </si>
  <si>
    <t>выплаты на услуги по содержанию имущества,225</t>
  </si>
  <si>
    <t>расходы на закупку товаров, работ, услуг,226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</si>
  <si>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</si>
  <si>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</si>
  <si>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</si>
  <si>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</si>
  <si>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</si>
  <si>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иные налоги (включаемые в состав расходов) в бюджеты бюджетной системы РФ, а также государственная пошлина</t>
  </si>
  <si>
    <t>2320</t>
  </si>
  <si>
    <t>уплата штрафов (в т.ч. административных), пеней, иных платежей</t>
  </si>
  <si>
    <t>2330</t>
  </si>
  <si>
    <t>исполнение судебных актов РФ и мировых соглашений по возмещению вреда, причиненного в результате деятельности учреждения</t>
  </si>
  <si>
    <t>2520</t>
  </si>
  <si>
    <t>Показатели выплат по расходам на закупку товаров, работ, услуг учреждения (подразделения) на</t>
  </si>
  <si>
    <t>№ п/п</t>
  </si>
  <si>
    <t>Коды строки</t>
  </si>
  <si>
    <t>Год начала закупки</t>
  </si>
  <si>
    <t>Выплаты на закупку товаров, работ, услуг, всего</t>
  </si>
  <si>
    <t>26000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</si>
  <si>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</si>
  <si>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</si>
  <si>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</si>
  <si>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</si>
  <si>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заключениюв соответствующем фмнансовом году  с учетом требований Федерального закона № 44-ФЗ и Федерального закона № 223-ФЗ</t>
  </si>
  <si>
    <t>26400</t>
  </si>
  <si>
    <t>1.4.1</t>
  </si>
  <si>
    <r>
      <rPr>
        <sz val="10"/>
        <rFont val="Times New Roman"/>
        <family val="1"/>
        <charset val="204"/>
      </rPr>
      <t>в том числе</t>
    </r>
    <r>
      <rPr>
        <b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>за счет субсидий, предоставляемых на финансовое обеспечение выполнения государственного (муниципального) задания</t>
    </r>
  </si>
  <si>
    <t>26410</t>
  </si>
  <si>
    <t>1.4.1.1.</t>
  </si>
  <si>
    <t>в том числе: в соответствии с Федеральным законом  №44-ФЗ</t>
  </si>
  <si>
    <t>26411</t>
  </si>
  <si>
    <t>1.4.1.2.</t>
  </si>
  <si>
    <t>в соответствии с Федеральным законом № 223-ФЗ</t>
  </si>
  <si>
    <t>26412</t>
  </si>
  <si>
    <t>1.4.2.</t>
  </si>
  <si>
    <t>за счет субсидий, предоставляемых в соответствии с абзацем вторым п.1 статьи 78.1 БК РФ</t>
  </si>
  <si>
    <t>26420</t>
  </si>
  <si>
    <t>1.4.2.1.</t>
  </si>
  <si>
    <t>26421</t>
  </si>
  <si>
    <t>1.4.2.2.</t>
  </si>
  <si>
    <t>26422</t>
  </si>
  <si>
    <t>2</t>
  </si>
  <si>
    <t>Итого по контрактам, планируемым к заключению в соответвтсвующем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</si>
  <si>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</si>
  <si>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</si>
  <si>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26510</t>
  </si>
  <si>
    <t>на 21 января  2020 г.</t>
  </si>
  <si>
    <t>Руководитель учреждения _______________________        ____________________           _____________________________</t>
  </si>
  <si>
    <t>(уполномоченное лицо)                     (должность)                                              (подпись )                                            (расшифровка подписи)</t>
  </si>
  <si>
    <t>Исполнитель  _________________ __________________________ _______________________</t>
  </si>
  <si>
    <t xml:space="preserve">                                 (должность)                        (ФИО)                                                      (телефон)</t>
  </si>
  <si>
    <t>"_____" __________________ 2020 г.</t>
  </si>
  <si>
    <t>СОГЛАСОВАНО</t>
  </si>
  <si>
    <t>______________________________________________________________________________</t>
  </si>
  <si>
    <t>(наименование должности уполномоченного лица органа -учредителя)</t>
  </si>
  <si>
    <t>___________________________                  _____________________________</t>
  </si>
  <si>
    <t xml:space="preserve">        (подпись)                                                                    (расшифровка подписи)</t>
  </si>
  <si>
    <t>21</t>
  </si>
  <si>
    <t>21.01.2020</t>
  </si>
  <si>
    <t>на 21 января 2020 г.</t>
  </si>
  <si>
    <t>Увеличение стоимости прочих оборотных запасов (материалов),346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</si>
</sst>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;[Red]#,##0.00\ _₽"/>
  </numFmts>
  <fonts count="14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0" fontId="0" fillId="0" borderId="0" xfId="0" applyFill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/>
    </xf>
    <xf numFmtId="0" fontId="0" fillId="2" borderId="0" xfId="0" applyFill="1"/>
    <xf numFmtId="49" fontId="7" fillId="0" borderId="8" xfId="0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49" fontId="8" fillId="0" borderId="8" xfId="0" applyNumberFormat="1" applyFont="1" applyFill="1" applyBorder="1" applyAlignment="1" applyProtection="1">
      <alignment horizontal="left" vertical="top" wrapText="1"/>
    </xf>
    <xf numFmtId="49" fontId="7" fillId="0" borderId="8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0" fontId="11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0" borderId="8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165" fontId="7" fillId="0" borderId="12" xfId="0" applyNumberFormat="1" applyFont="1" applyFill="1" applyBorder="1" applyAlignment="1" applyProtection="1">
      <alignment horizontal="right" vertical="top" wrapText="1"/>
    </xf>
    <xf numFmtId="165" fontId="7" fillId="2" borderId="4" xfId="0" applyNumberFormat="1" applyFont="1" applyFill="1" applyBorder="1" applyAlignment="1" applyProtection="1">
      <alignment horizontal="right" vertical="top" wrapText="1"/>
    </xf>
    <xf numFmtId="165" fontId="7" fillId="2" borderId="8" xfId="0" applyNumberFormat="1" applyFont="1" applyFill="1" applyBorder="1" applyAlignment="1" applyProtection="1">
      <alignment horizontal="right" vertical="top" wrapText="1"/>
    </xf>
    <xf numFmtId="49" fontId="7" fillId="0" borderId="14" xfId="0" applyNumberFormat="1" applyFont="1" applyBorder="1" applyAlignment="1" applyProtection="1">
      <alignment horizontal="center" vertical="top" wrapText="1"/>
    </xf>
    <xf numFmtId="49" fontId="10" fillId="0" borderId="8" xfId="0" applyNumberFormat="1" applyFont="1" applyBorder="1" applyAlignment="1" applyProtection="1">
      <alignment horizontal="left" vertical="top" wrapText="1"/>
    </xf>
    <xf numFmtId="49" fontId="7" fillId="0" borderId="15" xfId="0" applyNumberFormat="1" applyFont="1" applyFill="1" applyBorder="1" applyAlignment="1" applyProtection="1">
      <alignment horizontal="center" vertical="top" wrapText="1"/>
    </xf>
    <xf numFmtId="49" fontId="7" fillId="0" borderId="3" xfId="0" applyNumberFormat="1" applyFont="1" applyFill="1" applyBorder="1" applyAlignment="1" applyProtection="1">
      <alignment horizontal="center" vertical="top" wrapText="1"/>
    </xf>
    <xf numFmtId="49" fontId="10" fillId="0" borderId="8" xfId="0" applyNumberFormat="1" applyFont="1" applyFill="1" applyBorder="1" applyAlignment="1" applyProtection="1">
      <alignment horizontal="left" vertical="top" wrapText="1"/>
    </xf>
    <xf numFmtId="165" fontId="7" fillId="2" borderId="8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left" vertical="top" wrapText="1"/>
    </xf>
    <xf numFmtId="49" fontId="10" fillId="0" borderId="8" xfId="0" applyNumberFormat="1" applyFont="1" applyFill="1" applyBorder="1" applyAlignment="1" applyProtection="1">
      <alignment horizontal="center" vertical="top" wrapText="1"/>
    </xf>
    <xf numFmtId="165" fontId="7" fillId="2" borderId="8" xfId="0" applyNumberFormat="1" applyFont="1" applyFill="1" applyBorder="1" applyAlignment="1" applyProtection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165" fontId="7" fillId="0" borderId="16" xfId="0" applyNumberFormat="1" applyFont="1" applyFill="1" applyBorder="1" applyAlignment="1" applyProtection="1">
      <alignment horizontal="right" vertical="top" wrapText="1"/>
    </xf>
    <xf numFmtId="165" fontId="7" fillId="0" borderId="17" xfId="0" applyNumberFormat="1" applyFont="1" applyFill="1" applyBorder="1" applyAlignment="1" applyProtection="1">
      <alignment horizontal="right" vertical="top" wrapText="1"/>
    </xf>
    <xf numFmtId="49" fontId="10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top" wrapText="1"/>
    </xf>
    <xf numFmtId="0" fontId="10" fillId="0" borderId="11" xfId="0" applyFont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vertical="top" wrapText="1"/>
    </xf>
    <xf numFmtId="0" fontId="7" fillId="2" borderId="11" xfId="0" applyFont="1" applyFill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165" fontId="10" fillId="0" borderId="12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49" fontId="2" fillId="0" borderId="8" xfId="0" applyNumberFormat="1" applyFont="1" applyBorder="1" applyAlignment="1">
      <alignment horizontal="center"/>
    </xf>
    <xf numFmtId="49" fontId="6" fillId="0" borderId="8" xfId="0" applyNumberFormat="1" applyFont="1" applyBorder="1" applyAlignment="1" applyProtection="1">
      <alignment horizontal="left" vertical="top" wrapText="1"/>
    </xf>
    <xf numFmtId="165" fontId="6" fillId="0" borderId="16" xfId="0" applyNumberFormat="1" applyFont="1" applyFill="1" applyBorder="1" applyAlignment="1" applyProtection="1">
      <alignment horizontal="right" vertical="top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165" fontId="6" fillId="0" borderId="17" xfId="0" applyNumberFormat="1" applyFont="1" applyFill="1" applyBorder="1" applyAlignment="1" applyProtection="1">
      <alignment horizontal="right" vertical="top" wrapText="1"/>
    </xf>
    <xf numFmtId="49" fontId="2" fillId="0" borderId="8" xfId="0" applyNumberFormat="1" applyFont="1" applyBorder="1" applyAlignment="1"/>
    <xf numFmtId="49" fontId="6" fillId="0" borderId="8" xfId="0" applyNumberFormat="1" applyFont="1" applyFill="1" applyBorder="1" applyAlignment="1" applyProtection="1">
      <alignment horizontal="left" vertical="top" wrapText="1"/>
    </xf>
    <xf numFmtId="165" fontId="6" fillId="2" borderId="8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wrapText="1"/>
    </xf>
    <xf numFmtId="165" fontId="7" fillId="2" borderId="13" xfId="0" applyNumberFormat="1" applyFont="1" applyFill="1" applyBorder="1" applyAlignment="1" applyProtection="1">
      <alignment horizontal="right" vertical="top" wrapText="1"/>
    </xf>
    <xf numFmtId="165" fontId="7" fillId="2" borderId="9" xfId="0" applyNumberFormat="1" applyFont="1" applyFill="1" applyBorder="1" applyAlignment="1" applyProtection="1">
      <alignment horizontal="right" vertical="top" wrapText="1"/>
    </xf>
    <xf numFmtId="165" fontId="7" fillId="2" borderId="7" xfId="0" applyNumberFormat="1" applyFont="1" applyFill="1" applyBorder="1" applyAlignment="1" applyProtection="1">
      <alignment horizontal="right" vertical="top" wrapText="1"/>
    </xf>
    <xf numFmtId="165" fontId="7" fillId="2" borderId="11" xfId="0" applyNumberFormat="1" applyFont="1" applyFill="1" applyBorder="1" applyAlignment="1" applyProtection="1">
      <alignment horizontal="right" vertical="top" wrapText="1"/>
    </xf>
    <xf numFmtId="165" fontId="10" fillId="0" borderId="18" xfId="0" applyNumberFormat="1" applyFont="1" applyFill="1" applyBorder="1" applyAlignment="1" applyProtection="1">
      <alignment horizontal="right" vertical="top" wrapText="1"/>
    </xf>
    <xf numFmtId="165" fontId="10" fillId="2" borderId="18" xfId="0" applyNumberFormat="1" applyFont="1" applyFill="1" applyBorder="1" applyAlignment="1" applyProtection="1">
      <alignment horizontal="right" vertical="top" wrapText="1"/>
    </xf>
    <xf numFmtId="165" fontId="10" fillId="2" borderId="4" xfId="0" applyNumberFormat="1" applyFont="1" applyFill="1" applyBorder="1" applyAlignment="1" applyProtection="1">
      <alignment horizontal="right" vertical="top" wrapText="1"/>
    </xf>
    <xf numFmtId="165" fontId="7" fillId="2" borderId="11" xfId="0" applyNumberFormat="1" applyFont="1" applyFill="1" applyBorder="1" applyAlignment="1" applyProtection="1">
      <alignment horizontal="center" vertical="center" wrapText="1"/>
    </xf>
    <xf numFmtId="165" fontId="10" fillId="2" borderId="8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16"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70" t="s">
        <v>0</v>
      </c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72" t="s">
        <v>1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1"/>
      <c r="DS5" s="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73" t="s">
        <v>2</v>
      </c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2"/>
      <c r="DS6" s="2"/>
      <c r="DT6" s="73" t="s">
        <v>3</v>
      </c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74"/>
      <c r="DH7" s="74"/>
      <c r="DI7" s="74"/>
      <c r="DJ7" s="74"/>
      <c r="DK7" s="1" t="s">
        <v>4</v>
      </c>
      <c r="DL7" s="1"/>
      <c r="DM7" s="1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5">
        <v>20</v>
      </c>
      <c r="EG7" s="75"/>
      <c r="EH7" s="75"/>
      <c r="EI7" s="75"/>
      <c r="EJ7" s="76"/>
      <c r="EK7" s="76"/>
      <c r="EL7" s="76"/>
      <c r="EM7" s="76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69" t="s">
        <v>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</row>
    <row r="10" spans="1:153" ht="16.5" customHeight="1" x14ac:dyDescent="0.3">
      <c r="A10" s="69" t="s">
        <v>63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77" t="s">
        <v>7</v>
      </c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78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80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81" t="s">
        <v>166</v>
      </c>
      <c r="BI14" s="81"/>
      <c r="BJ14" s="81"/>
      <c r="BK14" s="81"/>
      <c r="BL14" s="7" t="s">
        <v>4</v>
      </c>
      <c r="BM14" s="7"/>
      <c r="BN14" s="7"/>
      <c r="BO14" s="81" t="s">
        <v>62</v>
      </c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7"/>
      <c r="CH14" s="82">
        <v>2020</v>
      </c>
      <c r="CI14" s="82"/>
      <c r="CJ14" s="82"/>
      <c r="CK14" s="82"/>
      <c r="CL14" s="82"/>
      <c r="CM14" s="82"/>
      <c r="CN14" s="82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78" t="s">
        <v>167</v>
      </c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80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78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80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78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80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3" t="s">
        <v>21</v>
      </c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78" t="s">
        <v>23</v>
      </c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80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4" t="s">
        <v>24</v>
      </c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6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78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80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7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9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90" t="s">
        <v>22</v>
      </c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91" t="s">
        <v>17</v>
      </c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3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91" t="s">
        <v>20</v>
      </c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3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83" t="s">
        <v>27</v>
      </c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</row>
    <row r="28" spans="1:153" ht="16.9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</row>
    <row r="29" spans="1:153" ht="16.9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scale="7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28</v>
      </c>
    </row>
    <row r="2" spans="1:3" ht="14.25" customHeight="1" x14ac:dyDescent="0.25">
      <c r="A2" s="27"/>
      <c r="B2" s="95" t="s">
        <v>29</v>
      </c>
      <c r="C2" s="95"/>
    </row>
    <row r="3" spans="1:3" ht="14.25" customHeight="1" x14ac:dyDescent="0.25">
      <c r="A3" s="27"/>
      <c r="B3" s="95" t="s">
        <v>168</v>
      </c>
      <c r="C3" s="95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30</v>
      </c>
      <c r="B5" s="29" t="s">
        <v>31</v>
      </c>
      <c r="C5" s="29" t="s">
        <v>32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33</v>
      </c>
      <c r="C7" s="33">
        <v>0</v>
      </c>
    </row>
    <row r="8" spans="1:3" ht="25.5" customHeight="1" x14ac:dyDescent="0.25">
      <c r="A8" s="31"/>
      <c r="B8" s="31" t="s">
        <v>34</v>
      </c>
      <c r="C8" s="33">
        <v>0</v>
      </c>
    </row>
    <row r="9" spans="1:3" ht="12.75" customHeight="1" x14ac:dyDescent="0.25">
      <c r="A9" s="30"/>
      <c r="B9" s="31" t="s">
        <v>35</v>
      </c>
      <c r="C9" s="33" t="s">
        <v>60</v>
      </c>
    </row>
    <row r="10" spans="1:3" ht="12.75" customHeight="1" x14ac:dyDescent="0.25">
      <c r="A10" s="30"/>
      <c r="B10" s="31" t="s">
        <v>36</v>
      </c>
      <c r="C10" s="33">
        <v>0</v>
      </c>
    </row>
    <row r="11" spans="1:3" ht="12.75" customHeight="1" x14ac:dyDescent="0.25">
      <c r="A11" s="30"/>
      <c r="B11" s="31" t="s">
        <v>35</v>
      </c>
      <c r="C11" s="33">
        <v>0</v>
      </c>
    </row>
    <row r="12" spans="1:3" ht="12.75" customHeight="1" x14ac:dyDescent="0.25">
      <c r="A12" s="30"/>
      <c r="B12" s="31" t="s">
        <v>37</v>
      </c>
      <c r="C12" s="33">
        <v>0</v>
      </c>
    </row>
    <row r="13" spans="1:3" ht="25.5" customHeight="1" x14ac:dyDescent="0.25">
      <c r="A13" s="31"/>
      <c r="B13" s="31" t="s">
        <v>38</v>
      </c>
      <c r="C13" s="33">
        <v>0</v>
      </c>
    </row>
    <row r="14" spans="1:3" ht="25.5" customHeight="1" x14ac:dyDescent="0.25">
      <c r="A14" s="31"/>
      <c r="B14" s="31" t="s">
        <v>39</v>
      </c>
      <c r="C14" s="33">
        <v>0</v>
      </c>
    </row>
    <row r="15" spans="1:3" ht="12.75" customHeight="1" x14ac:dyDescent="0.25">
      <c r="A15" s="30"/>
      <c r="B15" s="30"/>
      <c r="C15" s="33"/>
    </row>
    <row r="16" spans="1:3" ht="25.5" customHeight="1" x14ac:dyDescent="0.25">
      <c r="A16" s="30"/>
      <c r="B16" s="31" t="s">
        <v>40</v>
      </c>
      <c r="C16" s="33" t="s">
        <v>60</v>
      </c>
    </row>
    <row r="17" spans="1:3" ht="12.75" customHeight="1" x14ac:dyDescent="0.25">
      <c r="A17" s="30"/>
      <c r="B17" s="31" t="s">
        <v>41</v>
      </c>
      <c r="C17" s="33" t="s">
        <v>60</v>
      </c>
    </row>
    <row r="18" spans="1:3" ht="12.75" customHeight="1" x14ac:dyDescent="0.25">
      <c r="A18" s="30"/>
      <c r="B18" s="31" t="s">
        <v>42</v>
      </c>
      <c r="C18" s="33">
        <v>0</v>
      </c>
    </row>
    <row r="19" spans="1:3" ht="12.75" customHeight="1" x14ac:dyDescent="0.25">
      <c r="A19" s="30"/>
      <c r="B19" s="31" t="s">
        <v>43</v>
      </c>
      <c r="C19" s="33">
        <v>0</v>
      </c>
    </row>
    <row r="20" spans="1:3" ht="12.75" customHeight="1" x14ac:dyDescent="0.25">
      <c r="A20" s="30"/>
      <c r="B20" s="31" t="s">
        <v>44</v>
      </c>
      <c r="C20" s="33">
        <v>0</v>
      </c>
    </row>
    <row r="21" spans="1:3" ht="25.5" customHeight="1" x14ac:dyDescent="0.25">
      <c r="A21" s="30"/>
      <c r="B21" s="31" t="s">
        <v>45</v>
      </c>
      <c r="C21" s="33" t="s">
        <v>60</v>
      </c>
    </row>
    <row r="22" spans="1:3" ht="12.75" customHeight="1" x14ac:dyDescent="0.25">
      <c r="A22" s="30"/>
      <c r="B22" s="31" t="s">
        <v>46</v>
      </c>
      <c r="C22" s="33">
        <v>0</v>
      </c>
    </row>
    <row r="23" spans="1:3" ht="25.5" customHeight="1" x14ac:dyDescent="0.25">
      <c r="A23" s="30"/>
      <c r="B23" s="31" t="s">
        <v>47</v>
      </c>
      <c r="C23" s="33" t="s">
        <v>60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2" zoomScaleNormal="100" workbookViewId="0">
      <selection activeCell="H29" sqref="H29"/>
    </sheetView>
  </sheetViews>
  <sheetFormatPr defaultRowHeight="12.75" customHeight="1" x14ac:dyDescent="0.25"/>
  <cols>
    <col min="1" max="1" width="52.6640625" customWidth="1"/>
    <col min="2" max="2" width="7.44140625" customWidth="1"/>
    <col min="3" max="3" width="13.21875" customWidth="1"/>
    <col min="4" max="4" width="13.6640625" customWidth="1"/>
    <col min="5" max="5" width="15.88671875" style="35" customWidth="1"/>
    <col min="6" max="6" width="8.88671875" style="35" hidden="1" customWidth="1"/>
    <col min="7" max="7" width="16.88671875" style="35" customWidth="1"/>
    <col min="8" max="8" width="15" style="35" customWidth="1"/>
    <col min="9" max="9" width="11.109375" style="35" customWidth="1"/>
    <col min="10" max="10" width="12.5546875" customWidth="1"/>
    <col min="11" max="11" width="9.5546875" customWidth="1"/>
    <col min="12" max="12" width="7.88671875" customWidth="1"/>
  </cols>
  <sheetData>
    <row r="1" spans="1:9" ht="9" hidden="1" customHeight="1" x14ac:dyDescent="0.25">
      <c r="A1" s="28"/>
      <c r="B1" s="28"/>
      <c r="C1" s="28"/>
      <c r="D1" s="28"/>
      <c r="E1" s="34"/>
      <c r="F1" s="34"/>
      <c r="G1" s="34"/>
      <c r="H1" s="34"/>
      <c r="I1" s="34"/>
    </row>
    <row r="2" spans="1:9" ht="14.25" customHeight="1" x14ac:dyDescent="0.25">
      <c r="A2" s="41"/>
      <c r="B2" s="41"/>
      <c r="C2" s="41"/>
      <c r="D2" s="41"/>
      <c r="E2" s="41"/>
      <c r="F2" s="42"/>
      <c r="G2" s="42"/>
      <c r="H2" s="42"/>
      <c r="I2" s="42"/>
    </row>
    <row r="3" spans="1:9" ht="14.25" customHeight="1" x14ac:dyDescent="0.25">
      <c r="A3" s="43"/>
      <c r="B3" s="108" t="s">
        <v>64</v>
      </c>
      <c r="C3" s="108"/>
      <c r="D3" s="108"/>
      <c r="E3" s="108"/>
      <c r="F3" s="108"/>
      <c r="G3" s="108"/>
      <c r="H3" s="108"/>
      <c r="I3" s="44"/>
    </row>
    <row r="4" spans="1:9" ht="10.8" customHeight="1" x14ac:dyDescent="0.25">
      <c r="A4" s="43"/>
      <c r="B4" s="95" t="s">
        <v>155</v>
      </c>
      <c r="C4" s="109"/>
      <c r="D4" s="109"/>
      <c r="E4" s="109"/>
      <c r="F4" s="109"/>
      <c r="G4" s="109"/>
      <c r="H4" s="109"/>
      <c r="I4" s="44"/>
    </row>
    <row r="5" spans="1:9" ht="12.75" customHeight="1" x14ac:dyDescent="0.25">
      <c r="A5" s="43"/>
      <c r="B5" s="43"/>
      <c r="C5" s="43"/>
      <c r="D5" s="43"/>
      <c r="E5" s="43"/>
      <c r="F5" s="45"/>
      <c r="G5" s="45"/>
      <c r="H5" s="45"/>
      <c r="I5" s="45"/>
    </row>
    <row r="6" spans="1:9" ht="12.75" customHeight="1" x14ac:dyDescent="0.25">
      <c r="A6" s="96" t="s">
        <v>31</v>
      </c>
      <c r="B6" s="96" t="s">
        <v>48</v>
      </c>
      <c r="C6" s="96" t="s">
        <v>49</v>
      </c>
      <c r="D6" s="96" t="s">
        <v>65</v>
      </c>
      <c r="E6" s="101" t="s">
        <v>66</v>
      </c>
      <c r="F6" s="102"/>
      <c r="G6" s="102"/>
      <c r="H6" s="102"/>
      <c r="I6" s="103"/>
    </row>
    <row r="7" spans="1:9" ht="56.4" customHeight="1" x14ac:dyDescent="0.25">
      <c r="A7" s="97"/>
      <c r="B7" s="97"/>
      <c r="C7" s="97"/>
      <c r="D7" s="99"/>
      <c r="E7" s="104" t="s">
        <v>67</v>
      </c>
      <c r="F7" s="106" t="s">
        <v>68</v>
      </c>
      <c r="G7" s="106" t="s">
        <v>68</v>
      </c>
      <c r="H7" s="106" t="s">
        <v>69</v>
      </c>
      <c r="I7" s="106" t="s">
        <v>70</v>
      </c>
    </row>
    <row r="8" spans="1:9" ht="1.2" customHeight="1" x14ac:dyDescent="0.25">
      <c r="A8" s="98"/>
      <c r="B8" s="98"/>
      <c r="C8" s="98"/>
      <c r="D8" s="100"/>
      <c r="E8" s="105"/>
      <c r="F8" s="107"/>
      <c r="G8" s="107"/>
      <c r="H8" s="107"/>
      <c r="I8" s="107"/>
    </row>
    <row r="9" spans="1:9" ht="12.75" customHeight="1" x14ac:dyDescent="0.25">
      <c r="A9" s="46">
        <v>1</v>
      </c>
      <c r="B9" s="46">
        <v>2</v>
      </c>
      <c r="C9" s="46">
        <v>3</v>
      </c>
      <c r="D9" s="47">
        <v>4</v>
      </c>
      <c r="E9" s="48">
        <v>5</v>
      </c>
      <c r="F9" s="49">
        <v>6</v>
      </c>
      <c r="G9" s="49"/>
      <c r="H9" s="49">
        <v>7</v>
      </c>
      <c r="I9" s="49">
        <v>8</v>
      </c>
    </row>
    <row r="10" spans="1:9" s="32" customFormat="1" ht="13.2" x14ac:dyDescent="0.25">
      <c r="A10" s="50" t="s">
        <v>71</v>
      </c>
      <c r="B10" s="51" t="s">
        <v>72</v>
      </c>
      <c r="C10" s="51" t="s">
        <v>73</v>
      </c>
      <c r="D10" s="52" t="s">
        <v>73</v>
      </c>
      <c r="E10" s="53">
        <v>58109.5</v>
      </c>
      <c r="F10" s="54">
        <v>0</v>
      </c>
      <c r="G10" s="55">
        <v>0</v>
      </c>
      <c r="H10" s="55">
        <v>0</v>
      </c>
      <c r="I10" s="55">
        <v>0</v>
      </c>
    </row>
    <row r="11" spans="1:9" s="32" customFormat="1" ht="12" customHeight="1" thickBot="1" x14ac:dyDescent="0.3">
      <c r="A11" s="50" t="s">
        <v>74</v>
      </c>
      <c r="B11" s="51" t="s">
        <v>75</v>
      </c>
      <c r="C11" s="51" t="s">
        <v>73</v>
      </c>
      <c r="D11" s="56" t="s">
        <v>73</v>
      </c>
      <c r="E11" s="66">
        <v>0</v>
      </c>
      <c r="F11" s="149">
        <v>0</v>
      </c>
      <c r="G11" s="150">
        <v>0</v>
      </c>
      <c r="H11" s="150">
        <v>0</v>
      </c>
      <c r="I11" s="150">
        <v>0</v>
      </c>
    </row>
    <row r="12" spans="1:9" s="32" customFormat="1" ht="15" customHeight="1" thickBot="1" x14ac:dyDescent="0.3">
      <c r="A12" s="57" t="s">
        <v>76</v>
      </c>
      <c r="B12" s="51" t="s">
        <v>77</v>
      </c>
      <c r="C12" s="51"/>
      <c r="D12" s="56"/>
      <c r="E12" s="153">
        <f>E14+E13</f>
        <v>2835112</v>
      </c>
      <c r="F12" s="153">
        <f>F14+F13</f>
        <v>0</v>
      </c>
      <c r="G12" s="153">
        <f>G14+G13</f>
        <v>2483071</v>
      </c>
      <c r="H12" s="153">
        <f>H14+H13</f>
        <v>1885293</v>
      </c>
      <c r="I12" s="153">
        <f>I14+I13</f>
        <v>0</v>
      </c>
    </row>
    <row r="13" spans="1:9" s="32" customFormat="1" ht="13.8" customHeight="1" x14ac:dyDescent="0.25">
      <c r="A13" s="38" t="s">
        <v>78</v>
      </c>
      <c r="B13" s="39" t="s">
        <v>79</v>
      </c>
      <c r="C13" s="39" t="s">
        <v>80</v>
      </c>
      <c r="D13" s="58"/>
      <c r="E13" s="67">
        <v>54000</v>
      </c>
      <c r="F13" s="151"/>
      <c r="G13" s="152">
        <v>0</v>
      </c>
      <c r="H13" s="152">
        <v>0</v>
      </c>
      <c r="I13" s="152">
        <v>0</v>
      </c>
    </row>
    <row r="14" spans="1:9" s="32" customFormat="1" ht="36" customHeight="1" thickBot="1" x14ac:dyDescent="0.3">
      <c r="A14" s="38" t="s">
        <v>81</v>
      </c>
      <c r="B14" s="39" t="s">
        <v>82</v>
      </c>
      <c r="C14" s="39" t="s">
        <v>80</v>
      </c>
      <c r="D14" s="59"/>
      <c r="E14" s="66">
        <v>2781112</v>
      </c>
      <c r="F14" s="149">
        <v>0</v>
      </c>
      <c r="G14" s="150">
        <v>2483071</v>
      </c>
      <c r="H14" s="150">
        <v>1885293</v>
      </c>
      <c r="I14" s="150">
        <v>0</v>
      </c>
    </row>
    <row r="15" spans="1:9" s="32" customFormat="1" ht="14.4" customHeight="1" thickBot="1" x14ac:dyDescent="0.3">
      <c r="A15" s="60" t="s">
        <v>83</v>
      </c>
      <c r="B15" s="39" t="s">
        <v>84</v>
      </c>
      <c r="C15" s="39" t="s">
        <v>73</v>
      </c>
      <c r="D15" s="59"/>
      <c r="E15" s="153">
        <f>E16+E24+E25</f>
        <v>2893221.5</v>
      </c>
      <c r="F15" s="154">
        <v>0</v>
      </c>
      <c r="G15" s="153">
        <f>G16+G24+G25</f>
        <v>2483071</v>
      </c>
      <c r="H15" s="153">
        <f>H16+H24+H25</f>
        <v>1885293</v>
      </c>
      <c r="I15" s="154">
        <v>0</v>
      </c>
    </row>
    <row r="16" spans="1:9" s="35" customFormat="1" ht="13.95" customHeight="1" x14ac:dyDescent="0.25">
      <c r="A16" s="36" t="s">
        <v>85</v>
      </c>
      <c r="B16" s="39" t="s">
        <v>86</v>
      </c>
      <c r="C16" s="39" t="s">
        <v>73</v>
      </c>
      <c r="D16" s="59"/>
      <c r="E16" s="67">
        <f>E17+E18+E19+E20</f>
        <v>1827721.06</v>
      </c>
      <c r="F16" s="151"/>
      <c r="G16" s="67">
        <f>G17+G18+G19+G20</f>
        <v>2326839</v>
      </c>
      <c r="H16" s="67">
        <f>H17+H18+H19+H20</f>
        <v>1880293</v>
      </c>
      <c r="I16" s="156" t="s">
        <v>73</v>
      </c>
    </row>
    <row r="17" spans="1:9" s="35" customFormat="1" ht="15" customHeight="1" x14ac:dyDescent="0.25">
      <c r="A17" s="36" t="s">
        <v>87</v>
      </c>
      <c r="B17" s="39" t="s">
        <v>88</v>
      </c>
      <c r="C17" s="39" t="s">
        <v>58</v>
      </c>
      <c r="D17" s="59"/>
      <c r="E17" s="53">
        <v>1458851.06</v>
      </c>
      <c r="F17" s="54">
        <v>0</v>
      </c>
      <c r="G17" s="55">
        <v>1787123.73</v>
      </c>
      <c r="H17" s="55">
        <v>1444157.45</v>
      </c>
      <c r="I17" s="61" t="s">
        <v>73</v>
      </c>
    </row>
    <row r="18" spans="1:9" s="32" customFormat="1" ht="26.4" x14ac:dyDescent="0.25">
      <c r="A18" s="36" t="s">
        <v>89</v>
      </c>
      <c r="B18" s="39" t="s">
        <v>90</v>
      </c>
      <c r="C18" s="39" t="s">
        <v>52</v>
      </c>
      <c r="D18" s="59"/>
      <c r="E18" s="53"/>
      <c r="F18" s="54">
        <v>0</v>
      </c>
      <c r="G18" s="55">
        <v>0</v>
      </c>
      <c r="H18" s="55">
        <v>0</v>
      </c>
      <c r="I18" s="61" t="s">
        <v>73</v>
      </c>
    </row>
    <row r="19" spans="1:9" s="32" customFormat="1" ht="26.4" x14ac:dyDescent="0.25">
      <c r="A19" s="36" t="s">
        <v>91</v>
      </c>
      <c r="B19" s="39" t="s">
        <v>92</v>
      </c>
      <c r="C19" s="39" t="s">
        <v>53</v>
      </c>
      <c r="D19" s="59"/>
      <c r="E19" s="53"/>
      <c r="F19" s="54">
        <v>0</v>
      </c>
      <c r="G19" s="55">
        <v>0</v>
      </c>
      <c r="H19" s="55">
        <v>0</v>
      </c>
      <c r="I19" s="61" t="s">
        <v>73</v>
      </c>
    </row>
    <row r="20" spans="1:9" s="32" customFormat="1" ht="27" customHeight="1" x14ac:dyDescent="0.25">
      <c r="A20" s="38" t="s">
        <v>93</v>
      </c>
      <c r="B20" s="39" t="s">
        <v>94</v>
      </c>
      <c r="C20" s="39" t="s">
        <v>51</v>
      </c>
      <c r="D20" s="59"/>
      <c r="E20" s="53">
        <v>368870</v>
      </c>
      <c r="F20" s="54">
        <v>0</v>
      </c>
      <c r="G20" s="55">
        <v>539715.27</v>
      </c>
      <c r="H20" s="55">
        <v>436135.55</v>
      </c>
      <c r="I20" s="61" t="s">
        <v>73</v>
      </c>
    </row>
    <row r="21" spans="1:9" s="32" customFormat="1" ht="14.4" customHeight="1" x14ac:dyDescent="0.25">
      <c r="A21" s="36" t="s">
        <v>95</v>
      </c>
      <c r="B21" s="39" t="s">
        <v>96</v>
      </c>
      <c r="C21" s="39" t="s">
        <v>51</v>
      </c>
      <c r="D21" s="59"/>
      <c r="E21" s="53"/>
      <c r="F21" s="54"/>
      <c r="G21" s="55"/>
      <c r="H21" s="55"/>
      <c r="I21" s="61" t="s">
        <v>73</v>
      </c>
    </row>
    <row r="22" spans="1:9" s="32" customFormat="1" ht="14.4" customHeight="1" x14ac:dyDescent="0.25">
      <c r="A22" s="38" t="s">
        <v>97</v>
      </c>
      <c r="B22" s="39" t="s">
        <v>98</v>
      </c>
      <c r="C22" s="39" t="s">
        <v>51</v>
      </c>
      <c r="D22" s="59"/>
      <c r="E22" s="53"/>
      <c r="F22" s="54"/>
      <c r="G22" s="55"/>
      <c r="H22" s="55"/>
      <c r="I22" s="61" t="s">
        <v>73</v>
      </c>
    </row>
    <row r="23" spans="1:9" s="32" customFormat="1" ht="13.2" x14ac:dyDescent="0.25">
      <c r="A23" s="38" t="s">
        <v>99</v>
      </c>
      <c r="B23" s="39" t="s">
        <v>100</v>
      </c>
      <c r="C23" s="39" t="s">
        <v>73</v>
      </c>
      <c r="D23" s="59"/>
      <c r="E23" s="53"/>
      <c r="F23" s="54"/>
      <c r="G23" s="55"/>
      <c r="H23" s="55"/>
      <c r="I23" s="61"/>
    </row>
    <row r="24" spans="1:9" s="32" customFormat="1" ht="15.6" customHeight="1" x14ac:dyDescent="0.25">
      <c r="A24" s="62" t="s">
        <v>101</v>
      </c>
      <c r="B24" s="63" t="s">
        <v>102</v>
      </c>
      <c r="C24" s="63" t="s">
        <v>61</v>
      </c>
      <c r="D24" s="59"/>
      <c r="E24" s="53"/>
      <c r="F24" s="54"/>
      <c r="G24" s="55"/>
      <c r="H24" s="55"/>
      <c r="I24" s="61"/>
    </row>
    <row r="25" spans="1:9" s="32" customFormat="1" ht="16.95" customHeight="1" x14ac:dyDescent="0.25">
      <c r="A25" s="62" t="s">
        <v>103</v>
      </c>
      <c r="B25" s="63" t="s">
        <v>104</v>
      </c>
      <c r="C25" s="63" t="s">
        <v>50</v>
      </c>
      <c r="D25" s="59"/>
      <c r="E25" s="127">
        <f>E26+E27+E28+E29+E30+E31+E32+E33</f>
        <v>1065500.44</v>
      </c>
      <c r="F25" s="155"/>
      <c r="G25" s="127">
        <f>G26+G27+G28+G29+G30+G31+G32+G33</f>
        <v>156232</v>
      </c>
      <c r="H25" s="127">
        <f>H26+H27+H28+H29+H30+H31+H32+H33</f>
        <v>5000</v>
      </c>
      <c r="I25" s="157"/>
    </row>
    <row r="26" spans="1:9" s="32" customFormat="1" ht="12.6" customHeight="1" x14ac:dyDescent="0.25">
      <c r="A26" s="36" t="s">
        <v>105</v>
      </c>
      <c r="B26" s="39"/>
      <c r="C26" s="39" t="s">
        <v>50</v>
      </c>
      <c r="D26" s="59"/>
      <c r="E26" s="53"/>
      <c r="F26" s="54">
        <v>0</v>
      </c>
      <c r="G26" s="55">
        <v>0</v>
      </c>
      <c r="H26" s="55">
        <v>0</v>
      </c>
      <c r="I26" s="55">
        <v>0</v>
      </c>
    </row>
    <row r="27" spans="1:9" s="32" customFormat="1" ht="18.600000000000001" customHeight="1" x14ac:dyDescent="0.25">
      <c r="A27" s="36" t="s">
        <v>106</v>
      </c>
      <c r="B27" s="39"/>
      <c r="C27" s="39" t="s">
        <v>50</v>
      </c>
      <c r="D27" s="59"/>
      <c r="E27" s="53"/>
      <c r="F27" s="54">
        <v>0</v>
      </c>
      <c r="G27" s="55">
        <v>0</v>
      </c>
      <c r="H27" s="55">
        <v>0</v>
      </c>
      <c r="I27" s="55">
        <v>0</v>
      </c>
    </row>
    <row r="28" spans="1:9" s="32" customFormat="1" ht="14.4" customHeight="1" x14ac:dyDescent="0.25">
      <c r="A28" s="36" t="s">
        <v>107</v>
      </c>
      <c r="B28" s="39"/>
      <c r="C28" s="39" t="s">
        <v>50</v>
      </c>
      <c r="D28" s="59"/>
      <c r="E28" s="53">
        <v>1011420.63</v>
      </c>
      <c r="F28" s="54">
        <v>0</v>
      </c>
      <c r="G28" s="55">
        <v>156232</v>
      </c>
      <c r="H28" s="55">
        <v>5000</v>
      </c>
      <c r="I28" s="55">
        <v>0</v>
      </c>
    </row>
    <row r="29" spans="1:9" s="32" customFormat="1" ht="13.8" customHeight="1" x14ac:dyDescent="0.25">
      <c r="A29" s="36" t="s">
        <v>108</v>
      </c>
      <c r="B29" s="39"/>
      <c r="C29" s="39" t="s">
        <v>50</v>
      </c>
      <c r="D29" s="59"/>
      <c r="E29" s="53"/>
      <c r="F29" s="54">
        <v>0</v>
      </c>
      <c r="G29" s="55">
        <v>0</v>
      </c>
      <c r="H29" s="55">
        <v>0</v>
      </c>
      <c r="I29" s="55">
        <v>0</v>
      </c>
    </row>
    <row r="30" spans="1:9" s="32" customFormat="1" ht="14.4" customHeight="1" x14ac:dyDescent="0.25">
      <c r="A30" s="36" t="s">
        <v>109</v>
      </c>
      <c r="B30" s="39"/>
      <c r="C30" s="39" t="s">
        <v>50</v>
      </c>
      <c r="D30" s="59"/>
      <c r="E30" s="53"/>
      <c r="F30" s="54">
        <v>0</v>
      </c>
      <c r="G30" s="55">
        <v>0</v>
      </c>
      <c r="H30" s="55">
        <v>0</v>
      </c>
      <c r="I30" s="55">
        <v>0</v>
      </c>
    </row>
    <row r="31" spans="1:9" s="32" customFormat="1" ht="13.2" x14ac:dyDescent="0.25">
      <c r="A31" s="36" t="s">
        <v>110</v>
      </c>
      <c r="B31" s="39"/>
      <c r="C31" s="39" t="s">
        <v>50</v>
      </c>
      <c r="D31" s="59"/>
      <c r="E31" s="53"/>
      <c r="F31" s="54">
        <v>0</v>
      </c>
      <c r="G31" s="55">
        <v>0</v>
      </c>
      <c r="H31" s="55">
        <v>0</v>
      </c>
      <c r="I31" s="55">
        <v>0</v>
      </c>
    </row>
    <row r="32" spans="1:9" s="32" customFormat="1" ht="13.2" x14ac:dyDescent="0.25">
      <c r="A32" s="36" t="s">
        <v>59</v>
      </c>
      <c r="B32" s="39"/>
      <c r="C32" s="39" t="s">
        <v>50</v>
      </c>
      <c r="D32" s="59"/>
      <c r="E32" s="53"/>
      <c r="F32" s="54">
        <v>0</v>
      </c>
      <c r="G32" s="55">
        <v>0</v>
      </c>
      <c r="H32" s="55">
        <v>0</v>
      </c>
      <c r="I32" s="55">
        <v>0</v>
      </c>
    </row>
    <row r="33" spans="1:9" s="32" customFormat="1" ht="13.2" x14ac:dyDescent="0.25">
      <c r="A33" s="158" t="s">
        <v>169</v>
      </c>
      <c r="B33" s="39"/>
      <c r="C33" s="39" t="s">
        <v>50</v>
      </c>
      <c r="D33" s="59"/>
      <c r="E33" s="53">
        <v>54079.81</v>
      </c>
      <c r="F33" s="54">
        <v>0</v>
      </c>
      <c r="G33" s="55">
        <v>0</v>
      </c>
      <c r="H33" s="55">
        <v>0</v>
      </c>
      <c r="I33" s="55">
        <v>0</v>
      </c>
    </row>
    <row r="34" spans="1:9" ht="13.2" x14ac:dyDescent="0.25">
      <c r="A34" s="60" t="s">
        <v>111</v>
      </c>
      <c r="B34" s="39" t="s">
        <v>112</v>
      </c>
      <c r="C34" s="39" t="s">
        <v>113</v>
      </c>
      <c r="D34" s="59"/>
      <c r="E34" s="53">
        <f>E35+E36+E37</f>
        <v>0</v>
      </c>
      <c r="F34" s="54"/>
      <c r="G34" s="55"/>
      <c r="H34" s="55"/>
      <c r="I34" s="64" t="s">
        <v>73</v>
      </c>
    </row>
    <row r="35" spans="1:9" ht="13.95" customHeight="1" x14ac:dyDescent="0.25">
      <c r="A35" s="36" t="s">
        <v>114</v>
      </c>
      <c r="B35" s="39" t="s">
        <v>115</v>
      </c>
      <c r="C35" s="39" t="s">
        <v>54</v>
      </c>
      <c r="D35" s="59"/>
      <c r="E35" s="53"/>
      <c r="F35" s="54">
        <v>0</v>
      </c>
      <c r="G35" s="55">
        <v>0</v>
      </c>
      <c r="H35" s="55">
        <v>0</v>
      </c>
      <c r="I35" s="64" t="s">
        <v>73</v>
      </c>
    </row>
    <row r="36" spans="1:9" ht="12.75" customHeight="1" x14ac:dyDescent="0.25">
      <c r="A36" s="38" t="s">
        <v>116</v>
      </c>
      <c r="B36" s="39" t="s">
        <v>117</v>
      </c>
      <c r="C36" s="39" t="s">
        <v>56</v>
      </c>
      <c r="D36" s="59"/>
      <c r="E36" s="53"/>
      <c r="F36" s="54">
        <v>0</v>
      </c>
      <c r="G36" s="55">
        <v>0</v>
      </c>
      <c r="H36" s="55">
        <v>0</v>
      </c>
      <c r="I36" s="64" t="s">
        <v>73</v>
      </c>
    </row>
    <row r="37" spans="1:9" s="37" customFormat="1" ht="12.75" customHeight="1" x14ac:dyDescent="0.25">
      <c r="A37" s="38" t="s">
        <v>118</v>
      </c>
      <c r="B37" s="39" t="s">
        <v>119</v>
      </c>
      <c r="C37" s="39" t="s">
        <v>57</v>
      </c>
      <c r="D37" s="59"/>
      <c r="E37" s="53"/>
      <c r="F37" s="54">
        <v>0</v>
      </c>
      <c r="G37" s="55">
        <v>0</v>
      </c>
      <c r="H37" s="55">
        <v>0</v>
      </c>
      <c r="I37" s="64" t="s">
        <v>73</v>
      </c>
    </row>
    <row r="38" spans="1:9" ht="12.75" customHeight="1" x14ac:dyDescent="0.25">
      <c r="A38" s="38" t="s">
        <v>120</v>
      </c>
      <c r="B38" s="39" t="s">
        <v>121</v>
      </c>
      <c r="C38" s="39" t="s">
        <v>55</v>
      </c>
      <c r="D38" s="59"/>
      <c r="E38" s="53"/>
      <c r="F38" s="54">
        <v>0</v>
      </c>
      <c r="G38" s="55">
        <v>0</v>
      </c>
      <c r="H38" s="55">
        <v>0</v>
      </c>
      <c r="I38" s="64" t="s">
        <v>73</v>
      </c>
    </row>
    <row r="39" spans="1:9" ht="12.7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</row>
  </sheetData>
  <mergeCells count="12">
    <mergeCell ref="B3:H3"/>
    <mergeCell ref="B4:H4"/>
    <mergeCell ref="A6:A8"/>
    <mergeCell ref="B6:B8"/>
    <mergeCell ref="C6:C8"/>
    <mergeCell ref="D6:D8"/>
    <mergeCell ref="E6:I6"/>
    <mergeCell ref="E7:E8"/>
    <mergeCell ref="F7:F8"/>
    <mergeCell ref="G7:G8"/>
    <mergeCell ref="H7:H8"/>
    <mergeCell ref="I7:I8"/>
  </mergeCells>
  <pageMargins left="0" right="0" top="0" bottom="0" header="0.31496062992125984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F18" sqref="F18"/>
    </sheetView>
  </sheetViews>
  <sheetFormatPr defaultRowHeight="12.75" customHeight="1" x14ac:dyDescent="0.25"/>
  <cols>
    <col min="1" max="1" width="5.109375" customWidth="1"/>
    <col min="2" max="2" width="58.88671875" customWidth="1"/>
    <col min="3" max="4" width="12.33203125" customWidth="1"/>
    <col min="5" max="5" width="14.5546875" customWidth="1"/>
    <col min="6" max="6" width="14.33203125" customWidth="1"/>
    <col min="7" max="7" width="12.6640625" customWidth="1"/>
    <col min="8" max="8" width="11.88671875" customWidth="1"/>
    <col min="9" max="9" width="13.77734375" customWidth="1"/>
    <col min="10" max="10" width="12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B1" s="28"/>
      <c r="C1" s="28"/>
      <c r="D1" s="28"/>
      <c r="E1" s="28"/>
      <c r="F1" s="28"/>
      <c r="G1" s="28"/>
      <c r="H1" s="28"/>
      <c r="I1" s="28"/>
      <c r="J1" s="28"/>
    </row>
    <row r="2" spans="1:10" ht="12.75" customHeight="1" x14ac:dyDescent="0.25">
      <c r="B2" s="114" t="s">
        <v>122</v>
      </c>
      <c r="C2" s="114"/>
      <c r="D2" s="114"/>
      <c r="E2" s="114"/>
      <c r="F2" s="114"/>
      <c r="G2" s="114"/>
      <c r="H2" s="114"/>
    </row>
    <row r="3" spans="1:10" ht="12.75" customHeight="1" x14ac:dyDescent="0.25">
      <c r="B3" s="95" t="s">
        <v>155</v>
      </c>
      <c r="C3" s="95"/>
      <c r="D3" s="95"/>
      <c r="E3" s="95"/>
      <c r="F3" s="95"/>
      <c r="G3" s="95"/>
      <c r="H3" s="95"/>
    </row>
    <row r="4" spans="1:10" ht="12.75" customHeight="1" x14ac:dyDescent="0.25">
      <c r="B4" s="27"/>
      <c r="C4" s="27"/>
      <c r="D4" s="27"/>
      <c r="E4" s="27"/>
      <c r="F4" s="27"/>
      <c r="G4" s="27"/>
      <c r="H4" s="27"/>
    </row>
    <row r="5" spans="1:10" ht="12.75" customHeight="1" x14ac:dyDescent="0.25">
      <c r="A5" s="110" t="s">
        <v>123</v>
      </c>
      <c r="B5" s="115" t="s">
        <v>31</v>
      </c>
      <c r="C5" s="115" t="s">
        <v>124</v>
      </c>
      <c r="D5" s="115" t="s">
        <v>125</v>
      </c>
      <c r="E5" s="116" t="s">
        <v>66</v>
      </c>
      <c r="F5" s="117"/>
      <c r="G5" s="117"/>
      <c r="H5" s="118"/>
    </row>
    <row r="6" spans="1:10" ht="12.75" customHeight="1" x14ac:dyDescent="0.25">
      <c r="A6" s="111"/>
      <c r="B6" s="119"/>
      <c r="C6" s="119"/>
      <c r="D6" s="119"/>
      <c r="E6" s="113" t="s">
        <v>67</v>
      </c>
      <c r="F6" s="120" t="s">
        <v>68</v>
      </c>
      <c r="G6" s="120" t="s">
        <v>69</v>
      </c>
      <c r="H6" s="120" t="s">
        <v>70</v>
      </c>
    </row>
    <row r="7" spans="1:10" ht="46.8" customHeight="1" x14ac:dyDescent="0.25">
      <c r="A7" s="112"/>
      <c r="B7" s="121"/>
      <c r="C7" s="121"/>
      <c r="D7" s="121"/>
      <c r="E7" s="105"/>
      <c r="F7" s="122"/>
      <c r="G7" s="122"/>
      <c r="H7" s="122"/>
    </row>
    <row r="8" spans="1:10" ht="12.75" customHeight="1" x14ac:dyDescent="0.25">
      <c r="A8" s="123">
        <v>1</v>
      </c>
      <c r="B8" s="29">
        <v>2</v>
      </c>
      <c r="C8" s="29">
        <v>3</v>
      </c>
      <c r="D8" s="29">
        <v>4</v>
      </c>
      <c r="E8" s="124">
        <v>5</v>
      </c>
      <c r="F8" s="125">
        <v>6</v>
      </c>
      <c r="G8" s="125">
        <v>7</v>
      </c>
      <c r="H8" s="125">
        <v>8</v>
      </c>
    </row>
    <row r="9" spans="1:10" ht="14.4" customHeight="1" x14ac:dyDescent="0.25">
      <c r="A9" s="65">
        <v>1</v>
      </c>
      <c r="B9" s="57" t="s">
        <v>126</v>
      </c>
      <c r="C9" s="126" t="s">
        <v>127</v>
      </c>
      <c r="D9" s="126" t="s">
        <v>73</v>
      </c>
      <c r="E9" s="127">
        <f>E10+E11+E12</f>
        <v>1065500.44</v>
      </c>
      <c r="F9" s="127">
        <f>F10+F11+F12</f>
        <v>156232</v>
      </c>
      <c r="G9" s="127">
        <f>G10+G11+G12</f>
        <v>5000</v>
      </c>
      <c r="H9" s="128"/>
    </row>
    <row r="10" spans="1:10" ht="45" customHeight="1" x14ac:dyDescent="0.25">
      <c r="A10" s="129" t="s">
        <v>128</v>
      </c>
      <c r="B10" s="130" t="s">
        <v>129</v>
      </c>
      <c r="C10" s="126" t="s">
        <v>130</v>
      </c>
      <c r="D10" s="126" t="s">
        <v>73</v>
      </c>
      <c r="E10" s="131">
        <v>0</v>
      </c>
      <c r="F10" s="132"/>
      <c r="G10" s="128"/>
      <c r="H10" s="128"/>
    </row>
    <row r="11" spans="1:10" ht="45.6" customHeight="1" x14ac:dyDescent="0.25">
      <c r="A11" s="129" t="s">
        <v>131</v>
      </c>
      <c r="B11" s="130" t="s">
        <v>132</v>
      </c>
      <c r="C11" s="126" t="s">
        <v>133</v>
      </c>
      <c r="D11" s="126" t="s">
        <v>73</v>
      </c>
      <c r="E11" s="133">
        <f>E12+E13+E14+E15</f>
        <v>1065500.44</v>
      </c>
      <c r="F11" s="133">
        <f>F12+F13+F14+F15</f>
        <v>156232</v>
      </c>
      <c r="G11" s="133">
        <f>G12+G13+G14+G15</f>
        <v>5000</v>
      </c>
      <c r="H11" s="132"/>
    </row>
    <row r="12" spans="1:10" ht="29.4" customHeight="1" x14ac:dyDescent="0.25">
      <c r="A12" s="129" t="s">
        <v>134</v>
      </c>
      <c r="B12" s="57" t="s">
        <v>135</v>
      </c>
      <c r="C12" s="134" t="s">
        <v>136</v>
      </c>
      <c r="D12" s="134" t="s">
        <v>73</v>
      </c>
      <c r="E12" s="135"/>
      <c r="F12" s="132"/>
      <c r="G12" s="128"/>
      <c r="H12" s="128"/>
    </row>
    <row r="13" spans="1:10" ht="21" customHeight="1" x14ac:dyDescent="0.25">
      <c r="A13" s="136" t="s">
        <v>137</v>
      </c>
      <c r="B13" s="137" t="s">
        <v>138</v>
      </c>
      <c r="C13" s="134" t="s">
        <v>139</v>
      </c>
      <c r="D13" s="134" t="s">
        <v>73</v>
      </c>
      <c r="E13" s="133">
        <v>1065500.44</v>
      </c>
      <c r="F13" s="132">
        <v>156232</v>
      </c>
      <c r="G13" s="128">
        <v>5000</v>
      </c>
      <c r="H13" s="128"/>
    </row>
    <row r="14" spans="1:10" ht="18" customHeight="1" x14ac:dyDescent="0.25">
      <c r="A14" s="136" t="s">
        <v>140</v>
      </c>
      <c r="B14" s="137" t="s">
        <v>141</v>
      </c>
      <c r="C14" s="134" t="s">
        <v>142</v>
      </c>
      <c r="D14" s="134" t="s">
        <v>73</v>
      </c>
      <c r="E14" s="133"/>
      <c r="F14" s="132"/>
      <c r="G14" s="128"/>
      <c r="H14" s="128"/>
    </row>
    <row r="15" spans="1:10" ht="29.4" customHeight="1" x14ac:dyDescent="0.25">
      <c r="A15" s="136" t="s">
        <v>143</v>
      </c>
      <c r="B15" s="137" t="s">
        <v>144</v>
      </c>
      <c r="C15" s="134" t="s">
        <v>145</v>
      </c>
      <c r="D15" s="134" t="s">
        <v>73</v>
      </c>
      <c r="E15" s="133"/>
      <c r="F15" s="132"/>
      <c r="G15" s="128"/>
      <c r="H15" s="138" t="s">
        <v>73</v>
      </c>
    </row>
    <row r="16" spans="1:10" ht="18" customHeight="1" x14ac:dyDescent="0.25">
      <c r="A16" s="136" t="s">
        <v>146</v>
      </c>
      <c r="B16" s="137" t="s">
        <v>138</v>
      </c>
      <c r="C16" s="134" t="s">
        <v>147</v>
      </c>
      <c r="D16" s="134" t="s">
        <v>73</v>
      </c>
      <c r="E16" s="133"/>
      <c r="F16" s="132"/>
      <c r="G16" s="128"/>
      <c r="H16" s="138" t="s">
        <v>73</v>
      </c>
    </row>
    <row r="17" spans="1:8" ht="19.8" customHeight="1" x14ac:dyDescent="0.25">
      <c r="A17" s="136" t="s">
        <v>148</v>
      </c>
      <c r="B17" s="137" t="s">
        <v>141</v>
      </c>
      <c r="C17" s="134" t="s">
        <v>149</v>
      </c>
      <c r="D17" s="134" t="s">
        <v>73</v>
      </c>
      <c r="E17" s="133"/>
      <c r="F17" s="132"/>
      <c r="G17" s="128"/>
      <c r="H17" s="138" t="s">
        <v>73</v>
      </c>
    </row>
    <row r="18" spans="1:8" ht="42.6" customHeight="1" x14ac:dyDescent="0.25">
      <c r="A18" s="68" t="s">
        <v>150</v>
      </c>
      <c r="B18" s="62" t="s">
        <v>151</v>
      </c>
      <c r="C18" s="134" t="s">
        <v>152</v>
      </c>
      <c r="D18" s="134" t="s">
        <v>73</v>
      </c>
      <c r="E18" s="127">
        <f>E11-E10</f>
        <v>1065500.44</v>
      </c>
      <c r="F18" s="127">
        <f>F11-F10</f>
        <v>156232</v>
      </c>
      <c r="G18" s="127">
        <f>G11-G10</f>
        <v>5000</v>
      </c>
      <c r="H18" s="138"/>
    </row>
    <row r="19" spans="1:8" ht="12.75" customHeight="1" x14ac:dyDescent="0.25">
      <c r="A19" s="139"/>
      <c r="B19" s="137" t="s">
        <v>153</v>
      </c>
      <c r="C19" s="140" t="s">
        <v>154</v>
      </c>
      <c r="D19" s="140"/>
      <c r="E19" s="133">
        <f>E18</f>
        <v>1065500.44</v>
      </c>
      <c r="F19" s="133">
        <f>F18</f>
        <v>156232</v>
      </c>
      <c r="G19" s="133">
        <f>G18</f>
        <v>5000</v>
      </c>
      <c r="H19" s="138"/>
    </row>
    <row r="20" spans="1:8" ht="12.75" customHeight="1" x14ac:dyDescent="0.25">
      <c r="A20" s="28"/>
      <c r="B20" s="28"/>
      <c r="C20" s="28"/>
      <c r="D20" s="28"/>
      <c r="E20" s="28"/>
      <c r="F20" s="28"/>
      <c r="G20" s="28"/>
      <c r="H20" s="28"/>
    </row>
    <row r="21" spans="1:8" ht="12.75" customHeight="1" x14ac:dyDescent="0.25">
      <c r="A21" s="141" t="s">
        <v>156</v>
      </c>
      <c r="B21" s="142"/>
      <c r="C21" s="142"/>
      <c r="D21" s="142"/>
      <c r="E21" s="142"/>
      <c r="F21" s="142"/>
      <c r="G21" s="142"/>
      <c r="H21" s="142"/>
    </row>
    <row r="22" spans="1:8" ht="12.75" customHeight="1" x14ac:dyDescent="0.25">
      <c r="A22" s="143" t="s">
        <v>157</v>
      </c>
      <c r="B22" s="142"/>
      <c r="C22" s="142"/>
      <c r="D22" s="142"/>
      <c r="E22" s="142"/>
    </row>
    <row r="24" spans="1:8" ht="12.75" customHeight="1" x14ac:dyDescent="0.25">
      <c r="A24" s="141" t="s">
        <v>158</v>
      </c>
      <c r="B24" s="142"/>
      <c r="C24" s="142"/>
      <c r="D24" s="142"/>
      <c r="E24" s="142"/>
    </row>
    <row r="25" spans="1:8" ht="12.75" customHeight="1" x14ac:dyDescent="0.25">
      <c r="A25" s="143" t="s">
        <v>159</v>
      </c>
      <c r="B25" s="143"/>
      <c r="C25" s="143"/>
    </row>
    <row r="26" spans="1:8" ht="12.75" customHeight="1" x14ac:dyDescent="0.25">
      <c r="A26" s="141" t="s">
        <v>160</v>
      </c>
      <c r="B26" s="142"/>
    </row>
    <row r="28" spans="1:8" ht="12.75" customHeight="1" x14ac:dyDescent="0.25">
      <c r="A28" s="144" t="s">
        <v>161</v>
      </c>
      <c r="B28" s="145"/>
    </row>
    <row r="29" spans="1:8" ht="4.8" customHeight="1" x14ac:dyDescent="0.25">
      <c r="A29" s="145"/>
      <c r="B29" s="145"/>
    </row>
    <row r="30" spans="1:8" ht="10.199999999999999" hidden="1" customHeight="1" x14ac:dyDescent="0.25">
      <c r="A30" s="145"/>
      <c r="B30" s="145"/>
    </row>
    <row r="31" spans="1:8" ht="12.6" hidden="1" customHeight="1" x14ac:dyDescent="0.25">
      <c r="A31" s="145"/>
      <c r="B31" s="145"/>
    </row>
    <row r="32" spans="1:8" ht="12.75" customHeight="1" x14ac:dyDescent="0.25">
      <c r="A32" s="146" t="s">
        <v>162</v>
      </c>
      <c r="B32" s="32"/>
      <c r="C32" s="32"/>
      <c r="D32" s="32"/>
      <c r="E32" s="32"/>
      <c r="F32" s="32"/>
      <c r="G32" s="32"/>
      <c r="H32" s="32"/>
    </row>
    <row r="33" spans="1:8" ht="12.75" customHeight="1" x14ac:dyDescent="0.25">
      <c r="A33" s="147" t="s">
        <v>163</v>
      </c>
      <c r="B33" s="32"/>
      <c r="C33" s="32"/>
      <c r="D33" s="32"/>
      <c r="E33" s="32"/>
      <c r="F33" s="32"/>
      <c r="G33" s="32"/>
      <c r="H33" s="32"/>
    </row>
    <row r="34" spans="1:8" ht="12.75" customHeight="1" x14ac:dyDescent="0.25">
      <c r="A34" s="32"/>
      <c r="B34" s="32"/>
      <c r="C34" s="32"/>
      <c r="D34" s="32"/>
      <c r="E34" s="32"/>
      <c r="F34" s="32"/>
      <c r="G34" s="32"/>
      <c r="H34" s="32"/>
    </row>
    <row r="35" spans="1:8" ht="12.75" customHeight="1" x14ac:dyDescent="0.25">
      <c r="A35" s="146" t="s">
        <v>164</v>
      </c>
      <c r="B35" s="32"/>
      <c r="C35" s="32"/>
      <c r="D35" s="32"/>
      <c r="E35" s="32"/>
      <c r="F35" s="32"/>
      <c r="G35" s="32"/>
      <c r="H35" s="32"/>
    </row>
    <row r="36" spans="1:8" ht="12.75" customHeight="1" x14ac:dyDescent="0.25">
      <c r="A36" s="148" t="s">
        <v>165</v>
      </c>
      <c r="B36" s="142"/>
      <c r="C36" s="32"/>
      <c r="D36" s="32"/>
      <c r="E36" s="32"/>
      <c r="F36" s="32"/>
      <c r="G36" s="32"/>
      <c r="H36" s="32"/>
    </row>
    <row r="37" spans="1:8" ht="12.75" customHeight="1" x14ac:dyDescent="0.25">
      <c r="B37" s="41"/>
      <c r="C37" s="41"/>
      <c r="D37" s="41"/>
      <c r="E37" s="41"/>
      <c r="F37" s="41"/>
      <c r="G37" s="41"/>
      <c r="H37" s="41"/>
    </row>
  </sheetData>
  <mergeCells count="18">
    <mergeCell ref="A28:B31"/>
    <mergeCell ref="A36:B36"/>
    <mergeCell ref="A21:H21"/>
    <mergeCell ref="A22:E22"/>
    <mergeCell ref="A24:E24"/>
    <mergeCell ref="A25:C25"/>
    <mergeCell ref="A26:B26"/>
    <mergeCell ref="B2:H2"/>
    <mergeCell ref="B3:H3"/>
    <mergeCell ref="A5:A7"/>
    <mergeCell ref="B5:B7"/>
    <mergeCell ref="C5:C7"/>
    <mergeCell ref="D5:D7"/>
    <mergeCell ref="E5:H5"/>
    <mergeCell ref="E6:E7"/>
    <mergeCell ref="F6:F7"/>
    <mergeCell ref="G6:G7"/>
    <mergeCell ref="H6:H7"/>
  </mergeCells>
  <pageMargins left="0" right="0" top="0" bottom="0" header="0.31496062992125984" footer="0"/>
  <pageSetup paperSize="9" scale="9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ФХД (стр.1)</vt:lpstr>
      <vt:lpstr>ФХД (стр.2)</vt:lpstr>
      <vt:lpstr>раздел 1</vt:lpstr>
      <vt:lpstr>раздел 2</vt:lpstr>
      <vt:lpstr>'ФХД (стр.1)'!IS_DOCUMENT</vt:lpstr>
      <vt:lpstr>'ФХД (стр.2)'!IS_DOCUMENT</vt:lpstr>
      <vt:lpstr>'раздел 1'!LAST_CELL</vt:lpstr>
      <vt:lpstr>'ФХД (стр.1)'!LAST_CELL</vt:lpstr>
      <vt:lpstr>'ФХД (стр.2)'!LAST_CELL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2020-01-21T12:27:03Z</cp:lastPrinted>
  <dcterms:created xsi:type="dcterms:W3CDTF">2017-07-27T13:13:20Z</dcterms:created>
  <dcterms:modified xsi:type="dcterms:W3CDTF">2020-01-21T12:28:03Z</dcterms:modified>
</cp:coreProperties>
</file>